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esktop\МАЛЫЙ БИЗНЕС\2023\"/>
    </mc:Choice>
  </mc:AlternateContent>
  <bookViews>
    <workbookView xWindow="0" yWindow="0" windowWidth="28800" windowHeight="11835"/>
  </bookViews>
  <sheets>
    <sheet name="Кол-во ИП и СМСП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E8" i="2" l="1"/>
  <c r="E45" i="2" l="1"/>
  <c r="E28" i="2"/>
  <c r="J37" i="2" l="1"/>
  <c r="I37" i="2"/>
  <c r="H37" i="2"/>
  <c r="G37" i="2"/>
  <c r="F37" i="2"/>
  <c r="J27" i="2"/>
  <c r="I27" i="2"/>
  <c r="H27" i="2"/>
  <c r="G27" i="2"/>
  <c r="F27" i="2"/>
  <c r="J8" i="2"/>
  <c r="I8" i="2"/>
  <c r="H8" i="2"/>
  <c r="G8" i="2"/>
  <c r="F8" i="2"/>
  <c r="D8" i="2"/>
  <c r="C8" i="2"/>
  <c r="F24" i="2" l="1"/>
  <c r="F25" i="2" s="1"/>
  <c r="F21" i="2" s="1"/>
  <c r="J24" i="2"/>
  <c r="G38" i="2"/>
  <c r="J9" i="2"/>
  <c r="F9" i="2"/>
  <c r="D9" i="2"/>
  <c r="I9" i="2"/>
  <c r="I24" i="2"/>
  <c r="I38" i="2"/>
  <c r="G9" i="2"/>
  <c r="F38" i="2"/>
  <c r="J38" i="2"/>
  <c r="G24" i="2"/>
  <c r="H38" i="2"/>
  <c r="H9" i="2"/>
  <c r="H24" i="2"/>
  <c r="F18" i="2" l="1"/>
  <c r="F19" i="2" s="1"/>
  <c r="F22" i="2"/>
  <c r="J25" i="2"/>
  <c r="J21" i="2" s="1"/>
  <c r="G25" i="2"/>
  <c r="G21" i="2" s="1"/>
  <c r="H25" i="2"/>
  <c r="H21" i="2" s="1"/>
  <c r="I25" i="2"/>
  <c r="I21" i="2" s="1"/>
  <c r="I18" i="2" l="1"/>
  <c r="I22" i="2"/>
  <c r="G22" i="2"/>
  <c r="G18" i="2"/>
  <c r="G19" i="2" s="1"/>
  <c r="H22" i="2"/>
  <c r="H18" i="2"/>
  <c r="J18" i="2"/>
  <c r="J22" i="2"/>
  <c r="J19" i="2" l="1"/>
  <c r="H19" i="2"/>
  <c r="I19" i="2"/>
</calcChain>
</file>

<file path=xl/sharedStrings.xml><?xml version="1.0" encoding="utf-8"?>
<sst xmlns="http://schemas.openxmlformats.org/spreadsheetml/2006/main" count="87" uniqueCount="56">
  <si>
    <t>(муниципальный район, городской округ)</t>
  </si>
  <si>
    <t>Показатели</t>
  </si>
  <si>
    <t>отчет</t>
  </si>
  <si>
    <t>прогноз</t>
  </si>
  <si>
    <t>2017 год</t>
  </si>
  <si>
    <t>2018 год</t>
  </si>
  <si>
    <t>2020 год</t>
  </si>
  <si>
    <t>2021 год</t>
  </si>
  <si>
    <t>2022 год</t>
  </si>
  <si>
    <t>2023 год</t>
  </si>
  <si>
    <t>2024 год</t>
  </si>
  <si>
    <t>в том числе по видам экономической деятельности :</t>
  </si>
  <si>
    <t>Индивидуальные предприниматели - всего</t>
  </si>
  <si>
    <t>Коды ОКВЭД</t>
  </si>
  <si>
    <t>A</t>
  </si>
  <si>
    <t>F</t>
  </si>
  <si>
    <t>G</t>
  </si>
  <si>
    <t>H</t>
  </si>
  <si>
    <t>C</t>
  </si>
  <si>
    <t>L</t>
  </si>
  <si>
    <t>E</t>
  </si>
  <si>
    <t>I</t>
  </si>
  <si>
    <t>J</t>
  </si>
  <si>
    <t>K</t>
  </si>
  <si>
    <t>M</t>
  </si>
  <si>
    <t>N</t>
  </si>
  <si>
    <t>P</t>
  </si>
  <si>
    <t>Q</t>
  </si>
  <si>
    <t>R</t>
  </si>
  <si>
    <t>S</t>
  </si>
  <si>
    <t>Сельское, лесное хозяйство, охота, рыболовство и рыбоводство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</si>
  <si>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</si>
  <si>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</si>
  <si>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</si>
  <si>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</si>
  <si>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</si>
  <si>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 Деятельность гостиниц и предприятий общественного питания</t>
  </si>
  <si>
    <t>Деятельность в области информации и связи</t>
  </si>
  <si>
    <t xml:space="preserve"> 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</si>
  <si>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</si>
  <si>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</si>
  <si>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</si>
  <si>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</si>
  <si>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 xml:space="preserve"> 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</si>
  <si>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</si>
  <si>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</si>
  <si>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Юридические лица (микропредприятия, малые и средние)</t>
  </si>
  <si>
    <t>B</t>
  </si>
  <si>
    <t>Добыча полезных ископаемых</t>
  </si>
  <si>
    <t>D</t>
  </si>
  <si>
    <t>Обеспечение электрической энергией, газом и паром; кондиционирование воздуха</t>
  </si>
  <si>
    <t>Количество субъектов малого и среднего предпринимательства и их классификация по видам экономической деятельности</t>
  </si>
  <si>
    <t>Апшеронское городское поселение Апшеронского района*</t>
  </si>
  <si>
    <t>* - по данным https://rmsp.nalog.ru/</t>
  </si>
  <si>
    <t>O</t>
  </si>
  <si>
    <t>Государственное управление и обеспечение военной безопасности; социальное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</si>
</sst>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protection locked="0"/>
    </xf>
  </cellStyleXfs>
  <cellXfs count="43">
    <xf numFmtId="0" fontId="0" fillId="0" borderId="0" xfId="0"/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wrapText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165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64" fontId="7" fillId="0" borderId="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0" fillId="0" borderId="0" xfId="0" applyNumberFormat="1" applyBorder="1"/>
    <xf numFmtId="0" fontId="5" fillId="0" borderId="1" xfId="0" applyFont="1" applyFill="1" applyBorder="1" applyAlignment="1" applyProtection="1">
      <alignment horizontal="left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8"/>
  <sheetViews>
    <sheetView tabSelected="1" topLeftCell="A7" workbookViewId="0">
      <selection activeCell="E47" sqref="E47"/>
    </sheetView>
  </sheetViews>
  <sheetFormatPr defaultRowHeight="15" x14ac:dyDescent="0.25"/>
  <cols>
    <col min="1" max="1" width="9.7109375" customWidth="1"/>
    <col min="2" max="2" width="70.85546875" customWidth="1"/>
    <col min="3" max="4" width="0" hidden="1" customWidth="1"/>
    <col min="5" max="5" width="14.85546875" customWidth="1"/>
    <col min="6" max="6" width="0" hidden="1" customWidth="1"/>
    <col min="7" max="7" width="13.140625" hidden="1" customWidth="1"/>
    <col min="8" max="8" width="14.28515625" hidden="1" customWidth="1"/>
    <col min="9" max="9" width="12.28515625" hidden="1" customWidth="1"/>
    <col min="10" max="10" width="12.42578125" hidden="1" customWidth="1"/>
  </cols>
  <sheetData>
    <row r="1" spans="1:13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3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3" ht="44.25" customHeight="1" x14ac:dyDescent="0.25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3"/>
    </row>
    <row r="4" spans="1:13" ht="18.75" x14ac:dyDescent="0.25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</row>
    <row r="5" spans="1:13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ht="15" customHeight="1" x14ac:dyDescent="0.25">
      <c r="A6" s="37" t="s">
        <v>13</v>
      </c>
      <c r="B6" s="36" t="s">
        <v>1</v>
      </c>
      <c r="C6" s="36" t="s">
        <v>2</v>
      </c>
      <c r="D6" s="36"/>
      <c r="E6" s="42">
        <v>44905</v>
      </c>
      <c r="F6" s="36" t="s">
        <v>3</v>
      </c>
      <c r="G6" s="36"/>
      <c r="H6" s="36"/>
      <c r="I6" s="36"/>
      <c r="J6" s="36"/>
    </row>
    <row r="7" spans="1:13" ht="28.5" x14ac:dyDescent="0.25">
      <c r="A7" s="38"/>
      <c r="B7" s="36"/>
      <c r="C7" s="3" t="s">
        <v>4</v>
      </c>
      <c r="D7" s="3" t="s">
        <v>5</v>
      </c>
      <c r="E7" s="39"/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</row>
    <row r="8" spans="1:13" ht="15" customHeight="1" x14ac:dyDescent="0.25">
      <c r="A8" s="38"/>
      <c r="B8" s="40" t="s">
        <v>12</v>
      </c>
      <c r="C8" s="8">
        <f>SUM(C17:C27)</f>
        <v>4180</v>
      </c>
      <c r="D8" s="8">
        <f>SUM(D17:D27)</f>
        <v>4193</v>
      </c>
      <c r="E8" s="41">
        <f>E11+E12+E13+E14+E15+E16+E17+E18+E19+E21+E20+E22+E24+E25+E26+E27</f>
        <v>1332</v>
      </c>
      <c r="F8" s="8">
        <f t="shared" ref="F8:J8" si="0">SUM(F11:F17)</f>
        <v>2554</v>
      </c>
      <c r="G8" s="8">
        <f t="shared" si="0"/>
        <v>2564</v>
      </c>
      <c r="H8" s="8">
        <f t="shared" si="0"/>
        <v>2579</v>
      </c>
      <c r="I8" s="8">
        <f t="shared" si="0"/>
        <v>2600</v>
      </c>
      <c r="J8" s="8">
        <f t="shared" si="0"/>
        <v>2628</v>
      </c>
      <c r="L8" s="22"/>
    </row>
    <row r="9" spans="1:13" ht="46.5" customHeight="1" x14ac:dyDescent="0.25">
      <c r="A9" s="39"/>
      <c r="B9" s="40"/>
      <c r="C9" s="9"/>
      <c r="D9" s="7">
        <f t="shared" ref="D9:J9" si="1">D8/C8*100</f>
        <v>100.31100478468899</v>
      </c>
      <c r="E9" s="41"/>
      <c r="F9" s="7">
        <f t="shared" si="1"/>
        <v>191.74174174174175</v>
      </c>
      <c r="G9" s="7">
        <f t="shared" si="1"/>
        <v>100.39154267815191</v>
      </c>
      <c r="H9" s="7">
        <f t="shared" si="1"/>
        <v>100.58502340093605</v>
      </c>
      <c r="I9" s="7">
        <f t="shared" si="1"/>
        <v>100.81426909654905</v>
      </c>
      <c r="J9" s="7">
        <f t="shared" si="1"/>
        <v>101.07692307692308</v>
      </c>
      <c r="K9" s="20"/>
      <c r="L9" s="23"/>
      <c r="M9" s="16"/>
    </row>
    <row r="10" spans="1:13" ht="22.5" customHeight="1" x14ac:dyDescent="0.25">
      <c r="A10" s="5"/>
      <c r="B10" s="5" t="s">
        <v>11</v>
      </c>
      <c r="C10" s="12"/>
      <c r="D10" s="12"/>
      <c r="E10" s="28"/>
      <c r="F10" s="12"/>
      <c r="G10" s="12"/>
      <c r="H10" s="12"/>
      <c r="I10" s="12"/>
      <c r="J10" s="12"/>
      <c r="L10" s="21"/>
    </row>
    <row r="11" spans="1:13" ht="22.5" customHeight="1" x14ac:dyDescent="0.25">
      <c r="A11" s="5" t="s">
        <v>14</v>
      </c>
      <c r="B11" s="10" t="s">
        <v>30</v>
      </c>
      <c r="C11" s="11">
        <v>257</v>
      </c>
      <c r="D11" s="11">
        <v>258</v>
      </c>
      <c r="E11" s="29">
        <v>40</v>
      </c>
      <c r="F11" s="11">
        <v>118</v>
      </c>
      <c r="G11" s="11">
        <v>119</v>
      </c>
      <c r="H11" s="11">
        <v>120</v>
      </c>
      <c r="I11" s="11">
        <v>121</v>
      </c>
      <c r="J11" s="11">
        <v>122</v>
      </c>
      <c r="K11" s="18"/>
      <c r="L11" s="21"/>
    </row>
    <row r="12" spans="1:13" ht="26.25" customHeight="1" x14ac:dyDescent="0.25">
      <c r="A12" s="5" t="s">
        <v>18</v>
      </c>
      <c r="B12" s="10" t="s">
        <v>31</v>
      </c>
      <c r="C12" s="11">
        <v>97</v>
      </c>
      <c r="D12" s="11">
        <v>97</v>
      </c>
      <c r="E12" s="29">
        <v>134</v>
      </c>
      <c r="F12" s="11">
        <v>259</v>
      </c>
      <c r="G12" s="11">
        <v>260</v>
      </c>
      <c r="H12" s="11">
        <v>261</v>
      </c>
      <c r="I12" s="11">
        <v>264</v>
      </c>
      <c r="J12" s="11">
        <v>266</v>
      </c>
      <c r="K12" s="18"/>
      <c r="L12" s="21"/>
    </row>
    <row r="13" spans="1:13" ht="30" x14ac:dyDescent="0.25">
      <c r="A13" s="5" t="s">
        <v>20</v>
      </c>
      <c r="B13" s="10" t="s">
        <v>32</v>
      </c>
      <c r="C13" s="11">
        <v>1235</v>
      </c>
      <c r="D13" s="11">
        <v>1239</v>
      </c>
      <c r="E13" s="29">
        <v>2</v>
      </c>
      <c r="F13" s="11">
        <v>97</v>
      </c>
      <c r="G13" s="11">
        <v>98</v>
      </c>
      <c r="H13" s="11">
        <v>98</v>
      </c>
      <c r="I13" s="11">
        <v>99</v>
      </c>
      <c r="J13" s="11">
        <v>100</v>
      </c>
      <c r="K13" s="18"/>
      <c r="L13" s="21"/>
    </row>
    <row r="14" spans="1:13" ht="33" customHeight="1" x14ac:dyDescent="0.25">
      <c r="A14" s="5" t="s">
        <v>15</v>
      </c>
      <c r="B14" s="10" t="s">
        <v>33</v>
      </c>
      <c r="C14" s="11">
        <v>277</v>
      </c>
      <c r="D14" s="11">
        <v>278</v>
      </c>
      <c r="E14" s="29">
        <v>63</v>
      </c>
      <c r="F14" s="11">
        <v>1243</v>
      </c>
      <c r="G14" s="11">
        <v>1248</v>
      </c>
      <c r="H14" s="11">
        <v>1256</v>
      </c>
      <c r="I14" s="11">
        <v>1266</v>
      </c>
      <c r="J14" s="11">
        <v>1279</v>
      </c>
      <c r="K14" s="18"/>
      <c r="L14" s="21"/>
    </row>
    <row r="15" spans="1:13" ht="34.5" customHeight="1" x14ac:dyDescent="0.25">
      <c r="A15" s="5" t="s">
        <v>16</v>
      </c>
      <c r="B15" s="10" t="s">
        <v>34</v>
      </c>
      <c r="C15" s="11">
        <v>73</v>
      </c>
      <c r="D15" s="11">
        <v>73</v>
      </c>
      <c r="E15" s="29">
        <v>664</v>
      </c>
      <c r="F15" s="11">
        <v>279</v>
      </c>
      <c r="G15" s="11">
        <v>280</v>
      </c>
      <c r="H15" s="11">
        <v>282</v>
      </c>
      <c r="I15" s="11">
        <v>284</v>
      </c>
      <c r="J15" s="11">
        <v>287</v>
      </c>
      <c r="K15" s="18"/>
      <c r="L15" s="21"/>
    </row>
    <row r="16" spans="1:13" ht="30" customHeight="1" x14ac:dyDescent="0.25">
      <c r="A16" s="5" t="s">
        <v>17</v>
      </c>
      <c r="B16" s="10" t="s">
        <v>35</v>
      </c>
      <c r="C16" s="11">
        <v>479</v>
      </c>
      <c r="D16" s="11">
        <v>482</v>
      </c>
      <c r="E16" s="29">
        <v>164</v>
      </c>
      <c r="F16" s="11">
        <v>73</v>
      </c>
      <c r="G16" s="11">
        <v>74</v>
      </c>
      <c r="H16" s="11">
        <v>74</v>
      </c>
      <c r="I16" s="11">
        <v>75</v>
      </c>
      <c r="J16" s="11">
        <v>75</v>
      </c>
      <c r="K16" s="18"/>
      <c r="L16" s="21"/>
    </row>
    <row r="17" spans="1:12" ht="33.75" customHeight="1" x14ac:dyDescent="0.25">
      <c r="A17" s="5" t="s">
        <v>21</v>
      </c>
      <c r="B17" s="10" t="s">
        <v>36</v>
      </c>
      <c r="C17" s="11">
        <v>118</v>
      </c>
      <c r="D17" s="11">
        <v>118</v>
      </c>
      <c r="E17" s="29">
        <v>62</v>
      </c>
      <c r="F17" s="11">
        <v>485</v>
      </c>
      <c r="G17" s="11">
        <v>485</v>
      </c>
      <c r="H17" s="11">
        <v>488</v>
      </c>
      <c r="I17" s="11">
        <v>491</v>
      </c>
      <c r="J17" s="11">
        <v>499</v>
      </c>
      <c r="K17" s="18"/>
      <c r="L17" s="21"/>
    </row>
    <row r="18" spans="1:12" ht="15" customHeight="1" x14ac:dyDescent="0.25">
      <c r="A18" s="5" t="s">
        <v>22</v>
      </c>
      <c r="B18" s="10" t="s">
        <v>37</v>
      </c>
      <c r="C18" s="11">
        <v>257</v>
      </c>
      <c r="D18" s="11">
        <v>258</v>
      </c>
      <c r="E18" s="29">
        <v>22</v>
      </c>
      <c r="F18" s="4" t="e">
        <f>F21+F31</f>
        <v>#REF!</v>
      </c>
      <c r="G18" s="4">
        <f>G21+G31</f>
        <v>7819.632411067194</v>
      </c>
      <c r="H18" s="4">
        <f>H21+H31</f>
        <v>7878.7855459544389</v>
      </c>
      <c r="I18" s="4">
        <f>I21+I31</f>
        <v>7963.0652117433101</v>
      </c>
      <c r="J18" s="4">
        <f>J21+J31</f>
        <v>8062.2853470437021</v>
      </c>
      <c r="K18" s="19"/>
    </row>
    <row r="19" spans="1:12" x14ac:dyDescent="0.25">
      <c r="A19" s="5" t="s">
        <v>23</v>
      </c>
      <c r="B19" s="10" t="s">
        <v>38</v>
      </c>
      <c r="C19" s="11">
        <v>97</v>
      </c>
      <c r="D19" s="11">
        <v>97</v>
      </c>
      <c r="E19" s="29">
        <v>3</v>
      </c>
      <c r="F19" s="7" t="e">
        <f>F18/E24*100</f>
        <v>#REF!</v>
      </c>
      <c r="G19" s="7" t="e">
        <f t="shared" ref="G19" si="2">G18/F18*100</f>
        <v>#REF!</v>
      </c>
      <c r="H19" s="7">
        <f t="shared" ref="H19" si="3">H18/G18*100</f>
        <v>100.75646950876521</v>
      </c>
      <c r="I19" s="7">
        <f t="shared" ref="I19" si="4">I18/H18*100</f>
        <v>101.06970376712623</v>
      </c>
      <c r="J19" s="7">
        <f t="shared" ref="J19" si="5">J18/I18*100</f>
        <v>101.24600430439862</v>
      </c>
      <c r="K19" s="24"/>
      <c r="L19" s="24"/>
    </row>
    <row r="20" spans="1:12" x14ac:dyDescent="0.25">
      <c r="A20" s="5" t="s">
        <v>19</v>
      </c>
      <c r="B20" s="10" t="s">
        <v>39</v>
      </c>
      <c r="C20" s="11">
        <v>1235</v>
      </c>
      <c r="D20" s="11">
        <v>1239</v>
      </c>
      <c r="E20" s="29">
        <v>42</v>
      </c>
      <c r="F20" s="6"/>
      <c r="G20" s="6"/>
      <c r="H20" s="6"/>
      <c r="I20" s="6"/>
      <c r="J20" s="6"/>
      <c r="L20" s="24"/>
    </row>
    <row r="21" spans="1:12" ht="15" customHeight="1" x14ac:dyDescent="0.25">
      <c r="A21" s="5" t="s">
        <v>24</v>
      </c>
      <c r="B21" s="10" t="s">
        <v>40</v>
      </c>
      <c r="C21" s="11">
        <v>277</v>
      </c>
      <c r="D21" s="11">
        <v>278</v>
      </c>
      <c r="E21" s="29">
        <v>34</v>
      </c>
      <c r="F21" s="27" t="e">
        <f>SUM(F24:F29)</f>
        <v>#REF!</v>
      </c>
      <c r="G21" s="27">
        <f>SUM(G24:G29)</f>
        <v>6913.632411067194</v>
      </c>
      <c r="H21" s="27">
        <f>SUM(H24:H29)</f>
        <v>6965.7855459544389</v>
      </c>
      <c r="I21" s="27">
        <f>SUM(I24:I29)</f>
        <v>7040.0652117433101</v>
      </c>
      <c r="J21" s="27">
        <f>SUM(J24:J29)</f>
        <v>7127.2853470437021</v>
      </c>
      <c r="L21" s="25"/>
    </row>
    <row r="22" spans="1:12" x14ac:dyDescent="0.25">
      <c r="A22" s="5" t="s">
        <v>25</v>
      </c>
      <c r="B22" s="10" t="s">
        <v>41</v>
      </c>
      <c r="C22" s="11">
        <v>73</v>
      </c>
      <c r="D22" s="11">
        <v>73</v>
      </c>
      <c r="E22" s="29">
        <v>21</v>
      </c>
      <c r="F22" s="7" t="e">
        <f>F21/E27*100</f>
        <v>#REF!</v>
      </c>
      <c r="G22" s="7" t="e">
        <f t="shared" ref="G22" si="6">G21/F21*100</f>
        <v>#REF!</v>
      </c>
      <c r="H22" s="7">
        <f t="shared" ref="H22" si="7">H21/G21*100</f>
        <v>100.75435215218789</v>
      </c>
      <c r="I22" s="7">
        <f t="shared" ref="I22" si="8">I21/H21*100</f>
        <v>101.0663501668094</v>
      </c>
      <c r="J22" s="7">
        <f t="shared" ref="J22" si="9">J21/I21*100</f>
        <v>101.23891090035507</v>
      </c>
      <c r="L22" s="23"/>
    </row>
    <row r="23" spans="1:12" ht="30" customHeight="1" x14ac:dyDescent="0.25">
      <c r="A23" s="5" t="s">
        <v>54</v>
      </c>
      <c r="B23" s="10" t="s">
        <v>55</v>
      </c>
      <c r="C23" s="11">
        <v>257</v>
      </c>
      <c r="D23" s="11">
        <v>258</v>
      </c>
      <c r="E23" s="29">
        <v>1</v>
      </c>
      <c r="F23" s="4">
        <f>F26+F36</f>
        <v>335</v>
      </c>
      <c r="G23" s="4">
        <f>G26+G36</f>
        <v>336</v>
      </c>
      <c r="H23" s="4">
        <f>H26+H36</f>
        <v>339</v>
      </c>
      <c r="I23" s="4">
        <f>I26+I36</f>
        <v>341</v>
      </c>
      <c r="J23" s="4">
        <f>J26+J36</f>
        <v>345</v>
      </c>
      <c r="K23" s="19"/>
    </row>
    <row r="24" spans="1:12" ht="15" customHeight="1" x14ac:dyDescent="0.25">
      <c r="A24" s="5" t="s">
        <v>26</v>
      </c>
      <c r="B24" s="10" t="s">
        <v>42</v>
      </c>
      <c r="C24" s="11">
        <v>257</v>
      </c>
      <c r="D24" s="11">
        <v>258</v>
      </c>
      <c r="E24" s="29">
        <v>10</v>
      </c>
      <c r="F24" s="4">
        <f>F27+F37</f>
        <v>3795</v>
      </c>
      <c r="G24" s="4">
        <f>G27+G37</f>
        <v>3819</v>
      </c>
      <c r="H24" s="4">
        <f>H27+H37</f>
        <v>3849</v>
      </c>
      <c r="I24" s="4">
        <f>I27+I37</f>
        <v>3890</v>
      </c>
      <c r="J24" s="4">
        <f>J27+J37</f>
        <v>3940</v>
      </c>
      <c r="K24" s="19"/>
    </row>
    <row r="25" spans="1:12" x14ac:dyDescent="0.25">
      <c r="A25" s="5" t="s">
        <v>27</v>
      </c>
      <c r="B25" s="10" t="s">
        <v>43</v>
      </c>
      <c r="C25" s="11">
        <v>97</v>
      </c>
      <c r="D25" s="11">
        <v>97</v>
      </c>
      <c r="E25" s="29">
        <v>22</v>
      </c>
      <c r="F25" s="7" t="e">
        <f>F24/#REF!*100</f>
        <v>#REF!</v>
      </c>
      <c r="G25" s="7">
        <f t="shared" ref="G25:J25" si="10">G24/F24*100</f>
        <v>100.63241106719367</v>
      </c>
      <c r="H25" s="7">
        <f t="shared" si="10"/>
        <v>100.78554595443833</v>
      </c>
      <c r="I25" s="7">
        <f t="shared" si="10"/>
        <v>101.06521174330996</v>
      </c>
      <c r="J25" s="7">
        <f t="shared" si="10"/>
        <v>101.2853470437018</v>
      </c>
      <c r="K25" s="24"/>
      <c r="L25" s="24"/>
    </row>
    <row r="26" spans="1:12" ht="30" x14ac:dyDescent="0.25">
      <c r="A26" s="5" t="s">
        <v>28</v>
      </c>
      <c r="B26" s="10" t="s">
        <v>44</v>
      </c>
      <c r="C26" s="11">
        <v>1235</v>
      </c>
      <c r="D26" s="11">
        <v>1239</v>
      </c>
      <c r="E26" s="29">
        <v>8</v>
      </c>
      <c r="F26" s="6"/>
      <c r="G26" s="6"/>
      <c r="H26" s="6"/>
      <c r="I26" s="6"/>
      <c r="J26" s="6"/>
      <c r="L26" s="24"/>
    </row>
    <row r="27" spans="1:12" ht="15" customHeight="1" x14ac:dyDescent="0.25">
      <c r="A27" s="5" t="s">
        <v>29</v>
      </c>
      <c r="B27" s="10" t="s">
        <v>45</v>
      </c>
      <c r="C27" s="11">
        <v>277</v>
      </c>
      <c r="D27" s="11">
        <v>278</v>
      </c>
      <c r="E27" s="29">
        <v>41</v>
      </c>
      <c r="F27" s="8">
        <f>SUM(F29:F36)</f>
        <v>2875</v>
      </c>
      <c r="G27" s="8">
        <f>SUM(G29:G36)</f>
        <v>2892</v>
      </c>
      <c r="H27" s="8">
        <f>SUM(H29:H36)</f>
        <v>2914</v>
      </c>
      <c r="I27" s="8">
        <f>SUM(I29:I36)</f>
        <v>2945</v>
      </c>
      <c r="J27" s="8">
        <f>SUM(J29:J36)</f>
        <v>2982</v>
      </c>
      <c r="L27" s="25"/>
    </row>
    <row r="28" spans="1:12" ht="21" customHeight="1" x14ac:dyDescent="0.25">
      <c r="A28" s="5"/>
      <c r="B28" s="26" t="s">
        <v>46</v>
      </c>
      <c r="C28" s="12"/>
      <c r="D28" s="12"/>
      <c r="E28" s="30">
        <f>E30+E31+E32+E33+E34+E35+E36+E37+E38+E39+E40+E41+E42+E44+E45+E46</f>
        <v>240</v>
      </c>
      <c r="F28" s="11">
        <v>50</v>
      </c>
      <c r="G28" s="11">
        <v>51</v>
      </c>
      <c r="H28" s="11">
        <v>51</v>
      </c>
      <c r="I28" s="11">
        <v>52</v>
      </c>
      <c r="J28" s="11">
        <v>52</v>
      </c>
      <c r="K28" s="18"/>
      <c r="L28" s="21"/>
    </row>
    <row r="29" spans="1:12" ht="21" customHeight="1" x14ac:dyDescent="0.25">
      <c r="A29" s="5"/>
      <c r="B29" s="5" t="s">
        <v>11</v>
      </c>
      <c r="C29" s="12"/>
      <c r="D29" s="12"/>
      <c r="E29" s="28"/>
      <c r="F29" s="11">
        <v>50</v>
      </c>
      <c r="G29" s="11">
        <v>51</v>
      </c>
      <c r="H29" s="11">
        <v>51</v>
      </c>
      <c r="I29" s="11">
        <v>52</v>
      </c>
      <c r="J29" s="11">
        <v>52</v>
      </c>
      <c r="K29" s="18"/>
      <c r="L29" s="21"/>
    </row>
    <row r="30" spans="1:12" x14ac:dyDescent="0.25">
      <c r="A30" s="5" t="s">
        <v>14</v>
      </c>
      <c r="B30" s="10" t="s">
        <v>30</v>
      </c>
      <c r="C30" s="11">
        <v>97</v>
      </c>
      <c r="D30" s="11">
        <v>97</v>
      </c>
      <c r="E30" s="29">
        <v>19</v>
      </c>
      <c r="F30" s="11">
        <v>278</v>
      </c>
      <c r="G30" s="11">
        <v>280</v>
      </c>
      <c r="H30" s="11">
        <v>282</v>
      </c>
      <c r="I30" s="11">
        <v>285</v>
      </c>
      <c r="J30" s="11">
        <v>289</v>
      </c>
      <c r="K30" s="18"/>
      <c r="L30" s="21"/>
    </row>
    <row r="31" spans="1:12" ht="23.25" customHeight="1" x14ac:dyDescent="0.25">
      <c r="A31" s="5" t="s">
        <v>47</v>
      </c>
      <c r="B31" s="10" t="s">
        <v>48</v>
      </c>
      <c r="C31" s="11">
        <v>257</v>
      </c>
      <c r="D31" s="11">
        <v>258</v>
      </c>
      <c r="E31" s="29">
        <v>4</v>
      </c>
      <c r="F31" s="11">
        <v>901</v>
      </c>
      <c r="G31" s="11">
        <v>906</v>
      </c>
      <c r="H31" s="11">
        <v>913</v>
      </c>
      <c r="I31" s="11">
        <v>923</v>
      </c>
      <c r="J31" s="11">
        <v>935</v>
      </c>
      <c r="K31" s="18"/>
      <c r="L31" s="21"/>
    </row>
    <row r="32" spans="1:12" x14ac:dyDescent="0.25">
      <c r="A32" s="5" t="s">
        <v>18</v>
      </c>
      <c r="B32" s="10" t="s">
        <v>31</v>
      </c>
      <c r="C32" s="11">
        <v>97</v>
      </c>
      <c r="D32" s="11">
        <v>97</v>
      </c>
      <c r="E32" s="29">
        <v>50</v>
      </c>
      <c r="F32" s="11">
        <v>278</v>
      </c>
      <c r="G32" s="11">
        <v>280</v>
      </c>
      <c r="H32" s="11">
        <v>282</v>
      </c>
      <c r="I32" s="11">
        <v>285</v>
      </c>
      <c r="J32" s="11">
        <v>289</v>
      </c>
      <c r="K32" s="18"/>
      <c r="L32" s="21"/>
    </row>
    <row r="33" spans="1:14" ht="30.75" customHeight="1" x14ac:dyDescent="0.25">
      <c r="A33" s="5" t="s">
        <v>49</v>
      </c>
      <c r="B33" s="10" t="s">
        <v>50</v>
      </c>
      <c r="C33" s="11">
        <v>1235</v>
      </c>
      <c r="D33" s="11">
        <v>1239</v>
      </c>
      <c r="E33" s="29">
        <v>1</v>
      </c>
      <c r="F33" s="11">
        <v>881</v>
      </c>
      <c r="G33" s="11">
        <v>886</v>
      </c>
      <c r="H33" s="11">
        <v>893</v>
      </c>
      <c r="I33" s="11">
        <v>903</v>
      </c>
      <c r="J33" s="11">
        <v>914</v>
      </c>
      <c r="K33" s="18"/>
      <c r="L33" s="21"/>
      <c r="N33" s="24"/>
    </row>
    <row r="34" spans="1:14" ht="18.75" customHeight="1" x14ac:dyDescent="0.25">
      <c r="A34" s="5" t="s">
        <v>15</v>
      </c>
      <c r="B34" s="10" t="s">
        <v>33</v>
      </c>
      <c r="C34" s="11">
        <v>277</v>
      </c>
      <c r="D34" s="11">
        <v>278</v>
      </c>
      <c r="E34" s="29">
        <v>37</v>
      </c>
      <c r="F34" s="11">
        <v>94</v>
      </c>
      <c r="G34" s="11">
        <v>94</v>
      </c>
      <c r="H34" s="11">
        <v>95</v>
      </c>
      <c r="I34" s="11">
        <v>96</v>
      </c>
      <c r="J34" s="11">
        <v>97</v>
      </c>
      <c r="K34" s="18"/>
      <c r="L34" s="21"/>
    </row>
    <row r="35" spans="1:14" ht="36.75" customHeight="1" x14ac:dyDescent="0.25">
      <c r="A35" s="5" t="s">
        <v>16</v>
      </c>
      <c r="B35" s="10" t="s">
        <v>34</v>
      </c>
      <c r="C35" s="11">
        <v>73</v>
      </c>
      <c r="D35" s="11">
        <v>73</v>
      </c>
      <c r="E35" s="29">
        <v>60</v>
      </c>
      <c r="F35" s="11">
        <v>58</v>
      </c>
      <c r="G35" s="11">
        <v>59</v>
      </c>
      <c r="H35" s="11">
        <v>59</v>
      </c>
      <c r="I35" s="11">
        <v>60</v>
      </c>
      <c r="J35" s="11">
        <v>61</v>
      </c>
      <c r="K35" s="18"/>
      <c r="L35" s="21"/>
    </row>
    <row r="36" spans="1:14" ht="32.25" customHeight="1" x14ac:dyDescent="0.25">
      <c r="A36" s="5" t="s">
        <v>17</v>
      </c>
      <c r="B36" s="10" t="s">
        <v>35</v>
      </c>
      <c r="C36" s="11">
        <v>479</v>
      </c>
      <c r="D36" s="11">
        <v>482</v>
      </c>
      <c r="E36" s="29">
        <v>10</v>
      </c>
      <c r="F36" s="11">
        <v>335</v>
      </c>
      <c r="G36" s="11">
        <v>336</v>
      </c>
      <c r="H36" s="11">
        <v>339</v>
      </c>
      <c r="I36" s="11">
        <v>341</v>
      </c>
      <c r="J36" s="11">
        <v>345</v>
      </c>
      <c r="K36" s="18"/>
      <c r="L36" s="21"/>
    </row>
    <row r="37" spans="1:14" ht="15" customHeight="1" x14ac:dyDescent="0.25">
      <c r="A37" s="5" t="s">
        <v>21</v>
      </c>
      <c r="B37" s="10" t="s">
        <v>36</v>
      </c>
      <c r="C37" s="11">
        <v>118</v>
      </c>
      <c r="D37" s="11">
        <v>118</v>
      </c>
      <c r="E37" s="29">
        <v>2</v>
      </c>
      <c r="F37" s="8">
        <f>SUM(F40:F46)</f>
        <v>920</v>
      </c>
      <c r="G37" s="8">
        <f>SUM(G40:G46)</f>
        <v>927</v>
      </c>
      <c r="H37" s="8">
        <f>SUM(H40:H46)</f>
        <v>935</v>
      </c>
      <c r="I37" s="8">
        <f>SUM(I40:I46)</f>
        <v>945</v>
      </c>
      <c r="J37" s="8">
        <f>SUM(J40:J46)</f>
        <v>958</v>
      </c>
      <c r="K37" s="19"/>
      <c r="L37" s="22"/>
    </row>
    <row r="38" spans="1:14" ht="23.25" customHeight="1" x14ac:dyDescent="0.25">
      <c r="A38" s="5" t="s">
        <v>22</v>
      </c>
      <c r="B38" s="10" t="s">
        <v>37</v>
      </c>
      <c r="C38" s="11">
        <v>257</v>
      </c>
      <c r="D38" s="11">
        <v>258</v>
      </c>
      <c r="E38" s="29">
        <v>3</v>
      </c>
      <c r="F38" s="7" t="e">
        <f>F37/#REF!*100</f>
        <v>#REF!</v>
      </c>
      <c r="G38" s="7">
        <f t="shared" ref="G38:J38" si="11">G37/F37*100</f>
        <v>100.76086956521739</v>
      </c>
      <c r="H38" s="7">
        <f t="shared" si="11"/>
        <v>100.86299892125135</v>
      </c>
      <c r="I38" s="7">
        <f t="shared" si="11"/>
        <v>101.06951871657755</v>
      </c>
      <c r="J38" s="7">
        <f t="shared" si="11"/>
        <v>101.37566137566138</v>
      </c>
      <c r="L38" s="25"/>
    </row>
    <row r="39" spans="1:14" ht="33" customHeight="1" x14ac:dyDescent="0.25">
      <c r="A39" s="5" t="s">
        <v>23</v>
      </c>
      <c r="B39" s="10" t="s">
        <v>38</v>
      </c>
      <c r="C39" s="11">
        <v>97</v>
      </c>
      <c r="D39" s="11">
        <v>97</v>
      </c>
      <c r="E39" s="29">
        <v>1</v>
      </c>
      <c r="F39" s="8"/>
      <c r="G39" s="8"/>
      <c r="H39" s="8"/>
      <c r="I39" s="8"/>
      <c r="J39" s="8"/>
      <c r="K39" s="19"/>
      <c r="L39" s="25"/>
    </row>
    <row r="40" spans="1:14" ht="24.75" customHeight="1" x14ac:dyDescent="0.25">
      <c r="A40" s="5" t="s">
        <v>19</v>
      </c>
      <c r="B40" s="10" t="s">
        <v>39</v>
      </c>
      <c r="C40" s="11">
        <v>1235</v>
      </c>
      <c r="D40" s="11">
        <v>1239</v>
      </c>
      <c r="E40" s="29">
        <v>10</v>
      </c>
      <c r="F40" s="11">
        <v>92</v>
      </c>
      <c r="G40" s="11">
        <v>93</v>
      </c>
      <c r="H40" s="11">
        <v>93</v>
      </c>
      <c r="I40" s="11">
        <v>94</v>
      </c>
      <c r="J40" s="11">
        <v>96</v>
      </c>
      <c r="K40" s="18"/>
      <c r="L40" s="21"/>
    </row>
    <row r="41" spans="1:14" ht="21" customHeight="1" x14ac:dyDescent="0.25">
      <c r="A41" s="5" t="s">
        <v>24</v>
      </c>
      <c r="B41" s="10" t="s">
        <v>40</v>
      </c>
      <c r="C41" s="11">
        <v>277</v>
      </c>
      <c r="D41" s="11">
        <v>278</v>
      </c>
      <c r="E41" s="29">
        <v>15</v>
      </c>
      <c r="F41" s="11">
        <v>320</v>
      </c>
      <c r="G41" s="11">
        <v>323</v>
      </c>
      <c r="H41" s="11">
        <v>325</v>
      </c>
      <c r="I41" s="11">
        <v>329</v>
      </c>
      <c r="J41" s="11">
        <v>333</v>
      </c>
      <c r="K41" s="18"/>
      <c r="L41" s="21"/>
    </row>
    <row r="42" spans="1:14" x14ac:dyDescent="0.25">
      <c r="A42" s="5" t="s">
        <v>25</v>
      </c>
      <c r="B42" s="10" t="s">
        <v>41</v>
      </c>
      <c r="C42" s="11">
        <v>73</v>
      </c>
      <c r="D42" s="11">
        <v>73</v>
      </c>
      <c r="E42" s="29">
        <v>12</v>
      </c>
      <c r="F42" s="11">
        <v>47</v>
      </c>
      <c r="G42" s="11">
        <v>47</v>
      </c>
      <c r="H42" s="11">
        <v>48</v>
      </c>
      <c r="I42" s="11">
        <v>48</v>
      </c>
      <c r="J42" s="11">
        <v>49</v>
      </c>
      <c r="K42" s="17"/>
    </row>
    <row r="43" spans="1:14" ht="22.5" customHeight="1" x14ac:dyDescent="0.25">
      <c r="A43" s="5" t="s">
        <v>26</v>
      </c>
      <c r="B43" s="10" t="s">
        <v>42</v>
      </c>
      <c r="C43" s="11">
        <v>97</v>
      </c>
      <c r="D43" s="11">
        <v>97</v>
      </c>
      <c r="E43" s="29">
        <v>1</v>
      </c>
      <c r="F43" s="11">
        <v>109</v>
      </c>
      <c r="G43" s="11">
        <v>110</v>
      </c>
      <c r="H43" s="11">
        <v>111</v>
      </c>
      <c r="I43" s="11">
        <v>112</v>
      </c>
      <c r="J43" s="11">
        <v>114</v>
      </c>
      <c r="K43" s="18"/>
    </row>
    <row r="44" spans="1:14" ht="22.5" customHeight="1" x14ac:dyDescent="0.25">
      <c r="A44" s="5" t="s">
        <v>27</v>
      </c>
      <c r="B44" s="10" t="s">
        <v>43</v>
      </c>
      <c r="C44" s="11">
        <v>97</v>
      </c>
      <c r="D44" s="11">
        <v>97</v>
      </c>
      <c r="E44" s="29">
        <v>9</v>
      </c>
      <c r="F44" s="11">
        <v>109</v>
      </c>
      <c r="G44" s="11">
        <v>110</v>
      </c>
      <c r="H44" s="11">
        <v>111</v>
      </c>
      <c r="I44" s="11">
        <v>112</v>
      </c>
      <c r="J44" s="11">
        <v>114</v>
      </c>
      <c r="K44" s="18"/>
    </row>
    <row r="45" spans="1:14" ht="21" customHeight="1" x14ac:dyDescent="0.25">
      <c r="A45" s="5" t="s">
        <v>28</v>
      </c>
      <c r="B45" s="10" t="s">
        <v>44</v>
      </c>
      <c r="C45" s="11">
        <v>1235</v>
      </c>
      <c r="D45" s="11">
        <v>1239</v>
      </c>
      <c r="E45" s="29">
        <f>6</f>
        <v>6</v>
      </c>
      <c r="F45" s="11">
        <v>77</v>
      </c>
      <c r="G45" s="11">
        <v>77</v>
      </c>
      <c r="H45" s="11">
        <v>78</v>
      </c>
      <c r="I45" s="11">
        <v>79</v>
      </c>
      <c r="J45" s="11">
        <v>80</v>
      </c>
      <c r="K45" s="18"/>
    </row>
    <row r="46" spans="1:14" ht="20.25" customHeight="1" x14ac:dyDescent="0.25">
      <c r="A46" s="5" t="s">
        <v>29</v>
      </c>
      <c r="B46" s="10" t="s">
        <v>45</v>
      </c>
      <c r="C46" s="11">
        <v>277</v>
      </c>
      <c r="D46" s="11">
        <v>278</v>
      </c>
      <c r="E46" s="29">
        <v>1</v>
      </c>
      <c r="F46" s="11">
        <v>166</v>
      </c>
      <c r="G46" s="11">
        <v>167</v>
      </c>
      <c r="H46" s="11">
        <v>169</v>
      </c>
      <c r="I46" s="11">
        <v>171</v>
      </c>
      <c r="J46" s="11">
        <v>172</v>
      </c>
      <c r="K46" s="18"/>
    </row>
    <row r="47" spans="1:14" ht="15.75" x14ac:dyDescent="0.25">
      <c r="A47" s="13"/>
      <c r="B47" s="13"/>
      <c r="C47" s="14"/>
      <c r="D47" s="15"/>
      <c r="E47" s="15"/>
    </row>
    <row r="48" spans="1:14" ht="15.75" x14ac:dyDescent="0.25">
      <c r="A48" s="13"/>
      <c r="B48" s="31" t="s">
        <v>53</v>
      </c>
      <c r="C48" s="14"/>
      <c r="D48" s="15"/>
      <c r="E48" s="15"/>
    </row>
  </sheetData>
  <mergeCells count="11">
    <mergeCell ref="A1:J1"/>
    <mergeCell ref="A3:J3"/>
    <mergeCell ref="A4:J4"/>
    <mergeCell ref="A5:J5"/>
    <mergeCell ref="B6:B7"/>
    <mergeCell ref="C6:D6"/>
    <mergeCell ref="F6:J6"/>
    <mergeCell ref="A6:A9"/>
    <mergeCell ref="B8:B9"/>
    <mergeCell ref="E8:E9"/>
    <mergeCell ref="E6:E7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ИП и СМСП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Светлана</cp:lastModifiedBy>
  <cp:lastPrinted>2020-05-13T12:16:00Z</cp:lastPrinted>
  <dcterms:created xsi:type="dcterms:W3CDTF">2020-05-07T13:27:39Z</dcterms:created>
  <dcterms:modified xsi:type="dcterms:W3CDTF">2023-01-24T09:24:17Z</dcterms:modified>
</cp:coreProperties>
</file>